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<sst xmlns="http://schemas.openxmlformats.org/spreadsheetml/2006/main" count="254" uniqueCount="104">
  <si>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</si>
  <si>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</si>
  <si>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</si>
  <si>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</si>
  <si>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</si>
  <si>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</si>
  <si>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</si>
  <si>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</si>
  <si>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</si>
  <si>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</si>
  <si>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</si>
  <si>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</si>
  <si>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</si>
  <si>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</si>
  <si>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</si>
  <si>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</si>
  <si>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</si>
  <si>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</si>
  <si>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</si>
  <si>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</si>
  <si>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</si>
  <si>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</si>
  <si>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</si>
  <si>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</si>
  <si>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</si>
  <si>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</si>
  <si>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</si>
  <si>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</si>
  <si>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</si>
  <si>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</si>
  <si>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</si>
  <si>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</si>
  <si>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</si>
  <si>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</si>
  <si>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</si>
  <si>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</si>
  <si>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</si>
  <si>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</si>
  <si>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</si>
  <si>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</si>
  <si>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</si>
  <si>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</si>
  <si>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</si>
  <si>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</si>
  <si>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</si>
  <si>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</si>
  <si>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</si>
  <si>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</si>
  <si>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</si>
  <si>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</si>
  <si>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</si>
  <si>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</si>
  <si>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</si>
  <si>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</si>
  <si>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</si>
  <si>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</si>
  <si>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</si>
  <si>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</si>
  <si>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</si>
  <si>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</si>
  <si>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</si>
  <si>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</si>
  <si>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</si>
  <si>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</si>
  <si>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</si>
  <si>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</si>
  <si>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</si>
  <si>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</si>
  <si>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</si>
  <si>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</si>
  <si>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</si>
  <si>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</si>
  <si>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</si>
  <si>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</si>
  <si>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</si>
  <si>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</si>
  <si>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</si>
  <si>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</si>
  <si>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</si>
  <si>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</si>
  <si>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</si>
  <si>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</si>
  <si>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</si>
  <si>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</si>
  <si>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</si>
  <si>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</si>
  <si>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</si>
  <si>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</si>
  <si>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</si>
  <si>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</si>
  <si>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</si>
  <si>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</si>
  <si>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</si>
  <si>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</si>
  <si>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</si>
  <si>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</si>
  <si>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</si>
  <si>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</si>
  <si>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</si>
  <si>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план на січень-червень 2017р.</t>
  </si>
  <si>
    <t>станом на 23.06.2017</t>
  </si>
  <si>
    <r>
      <t xml:space="preserve">станом на 23.06.2017р.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</si>
  <si>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23.06.2017р.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</si>
  <si>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23.06.2017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</si>
</sst>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4"/>
      <color indexed="8"/>
      <name val="Times New Roman"/>
      <family val="1"/>
    </font>
    <font>
      <sz val="3.75"/>
      <color indexed="8"/>
      <name val="Times New Roman"/>
      <family val="1"/>
    </font>
    <font>
      <sz val="5.2"/>
      <color indexed="8"/>
      <name val="Times New Roman"/>
      <family val="1"/>
    </font>
    <font>
      <sz val="5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02"/>
        <c:axId val="4519"/>
      </c:lineChart>
      <c:catAx>
        <c:axId val="5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9"/>
        <c:crosses val="autoZero"/>
        <c:auto val="0"/>
        <c:lblOffset val="100"/>
        <c:tickLblSkip val="1"/>
        <c:noMultiLvlLbl val="0"/>
      </c:catAx>
      <c:valAx>
        <c:axId val="451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0672"/>
        <c:axId val="366049"/>
      </c:lineChart>
      <c:catAx>
        <c:axId val="406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049"/>
        <c:crosses val="autoZero"/>
        <c:auto val="0"/>
        <c:lblOffset val="100"/>
        <c:tickLblSkip val="1"/>
        <c:noMultiLvlLbl val="0"/>
      </c:catAx>
      <c:valAx>
        <c:axId val="3660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67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294442"/>
        <c:axId val="29649979"/>
      </c:lineChart>
      <c:catAx>
        <c:axId val="32944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49979"/>
        <c:crosses val="autoZero"/>
        <c:auto val="0"/>
        <c:lblOffset val="100"/>
        <c:tickLblSkip val="1"/>
        <c:noMultiLvlLbl val="0"/>
      </c:catAx>
      <c:valAx>
        <c:axId val="2964997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9444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5523220"/>
        <c:axId val="52838069"/>
      </c:lineChart>
      <c:catAx>
        <c:axId val="655232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38069"/>
        <c:crosses val="autoZero"/>
        <c:auto val="0"/>
        <c:lblOffset val="100"/>
        <c:tickLblSkip val="1"/>
        <c:noMultiLvlLbl val="0"/>
      </c:catAx>
      <c:valAx>
        <c:axId val="528380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52322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780574"/>
        <c:axId val="52025167"/>
      </c:lineChart>
      <c:catAx>
        <c:axId val="57805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25167"/>
        <c:crosses val="autoZero"/>
        <c:auto val="0"/>
        <c:lblOffset val="100"/>
        <c:tickLblSkip val="1"/>
        <c:noMultiLvlLbl val="0"/>
      </c:catAx>
      <c:valAx>
        <c:axId val="5202516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8057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5573320"/>
        <c:axId val="53288969"/>
      </c:lineChart>
      <c:catAx>
        <c:axId val="655733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88969"/>
        <c:crosses val="autoZero"/>
        <c:auto val="0"/>
        <c:lblOffset val="100"/>
        <c:tickLblSkip val="1"/>
        <c:noMultiLvlLbl val="0"/>
      </c:catAx>
      <c:valAx>
        <c:axId val="532889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57332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23.06.2017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червень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9838674"/>
        <c:axId val="21439203"/>
      </c:bar3DChart>
      <c:cat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39203"/>
        <c:crosses val="autoZero"/>
        <c:auto val="1"/>
        <c:lblOffset val="100"/>
        <c:tickLblSkip val="1"/>
        <c:noMultiLvlLbl val="0"/>
      </c:catAx>
      <c:valAx>
        <c:axId val="21439203"/>
        <c:scaling>
          <c:orientation val="minMax"/>
          <c:max val="3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38674"/>
        <c:crossesAt val="1"/>
        <c:crossBetween val="between"/>
        <c:dispUnits/>
        <c:majorUnit val="20000"/>
        <c:minorUnit val="6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8735100"/>
        <c:axId val="58853853"/>
      </c:bar3D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853853"/>
        <c:crosses val="autoZero"/>
        <c:auto val="1"/>
        <c:lblOffset val="100"/>
        <c:tickLblSkip val="1"/>
        <c:noMultiLvlLbl val="0"/>
      </c:catAx>
      <c:valAx>
        <c:axId val="58853853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35100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6.2017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638 799,3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606 375,2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- 35 385,0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червень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109 292,0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- 32 424,1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1135.71022</v>
          </cell>
        </row>
      </sheetData>
      <sheetData sheetId="2">
        <row r="97">
          <cell r="D97">
            <v>102.57358</v>
          </cell>
        </row>
      </sheetData>
      <sheetData sheetId="3">
        <row r="97">
          <cell r="D97">
            <v>1399.2856000000002</v>
          </cell>
        </row>
      </sheetData>
      <sheetData sheetId="4">
        <row r="94">
          <cell r="D94">
            <v>7713.34596</v>
          </cell>
        </row>
      </sheetData>
      <sheetData sheetId="5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28">
        <v>0</v>
      </c>
      <c r="V24" s="129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48">
        <v>0</v>
      </c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42826</v>
      </c>
      <c r="S31" s="124">
        <f>'[2]березень'!$D$97</f>
        <v>1399.2856000000002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42826</v>
      </c>
      <c r="S41" s="123">
        <v>114548.88999999997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87</v>
      </c>
      <c r="S1" s="136"/>
      <c r="T1" s="136"/>
      <c r="U1" s="136"/>
      <c r="V1" s="136"/>
      <c r="W1" s="137"/>
    </row>
    <row r="2" spans="1:23" ht="15" thickBot="1">
      <c r="A2" s="138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89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6">
        <v>0</v>
      </c>
      <c r="V4" s="147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28">
        <v>1</v>
      </c>
      <c r="V5" s="129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0">
        <v>0</v>
      </c>
      <c r="V6" s="131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0">
        <v>0</v>
      </c>
      <c r="V7" s="131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28">
        <v>0</v>
      </c>
      <c r="V9" s="129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28">
        <v>0</v>
      </c>
      <c r="V10" s="129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28">
        <v>0</v>
      </c>
      <c r="V11" s="129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28">
        <v>0</v>
      </c>
      <c r="V12" s="129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28">
        <v>0</v>
      </c>
      <c r="V17" s="129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28">
        <v>0</v>
      </c>
      <c r="V20" s="129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28">
        <v>1</v>
      </c>
      <c r="V22" s="129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7">
        <f>SUM(U4:U22)</f>
        <v>2</v>
      </c>
      <c r="V23" s="11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9" t="s">
        <v>33</v>
      </c>
      <c r="S26" s="119"/>
      <c r="T26" s="119"/>
      <c r="U26" s="119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0" t="s">
        <v>29</v>
      </c>
      <c r="S27" s="120"/>
      <c r="T27" s="120"/>
      <c r="U27" s="12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>
        <v>42856</v>
      </c>
      <c r="S28" s="124">
        <f>'[2]квітень'!$D$97</f>
        <v>102.57358</v>
      </c>
      <c r="T28" s="124"/>
      <c r="U28" s="12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/>
      <c r="S29" s="124"/>
      <c r="T29" s="124"/>
      <c r="U29" s="12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5" t="s">
        <v>45</v>
      </c>
      <c r="T31" s="12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40</v>
      </c>
      <c r="T32" s="12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9" t="s">
        <v>30</v>
      </c>
      <c r="S36" s="119"/>
      <c r="T36" s="119"/>
      <c r="U36" s="119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>
        <v>42856</v>
      </c>
      <c r="S38" s="123">
        <v>94413.13370999995</v>
      </c>
      <c r="T38" s="123"/>
      <c r="U38" s="12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2"/>
      <c r="S39" s="123"/>
      <c r="T39" s="123"/>
      <c r="U39" s="12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92</v>
      </c>
      <c r="S1" s="136"/>
      <c r="T1" s="136"/>
      <c r="U1" s="136"/>
      <c r="V1" s="136"/>
      <c r="W1" s="137"/>
    </row>
    <row r="2" spans="1:23" ht="15" thickBot="1">
      <c r="A2" s="138" t="s">
        <v>94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95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6">
        <v>0</v>
      </c>
      <c r="V4" s="147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0">
        <v>1</v>
      </c>
      <c r="V7" s="131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28">
        <v>0</v>
      </c>
      <c r="V9" s="129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28">
        <v>0</v>
      </c>
      <c r="V10" s="129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28">
        <v>0</v>
      </c>
      <c r="V11" s="129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28">
        <v>0</v>
      </c>
      <c r="V12" s="129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28">
        <v>0</v>
      </c>
      <c r="V14" s="129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28">
        <v>0</v>
      </c>
      <c r="V17" s="129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28">
        <v>0</v>
      </c>
      <c r="V20" s="129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28">
        <v>0</v>
      </c>
      <c r="V22" s="129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28">
        <v>0</v>
      </c>
      <c r="V23" s="129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7">
        <f>SUM(U4:U23)</f>
        <v>1</v>
      </c>
      <c r="V24" s="11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42887</v>
      </c>
      <c r="S29" s="124">
        <f>'[2]травень'!$D$97</f>
        <v>1135.71022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42887</v>
      </c>
      <c r="S39" s="123">
        <v>59637.061719999954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6" sqref="R26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98</v>
      </c>
      <c r="S1" s="136"/>
      <c r="T1" s="136"/>
      <c r="U1" s="136"/>
      <c r="V1" s="136"/>
      <c r="W1" s="137"/>
    </row>
    <row r="2" spans="1:23" ht="15" thickBot="1">
      <c r="A2" s="138" t="s">
        <v>100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101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AVERAGE(N4:N18)</f>
        <v>4927.134666666667</v>
      </c>
      <c r="R4" s="71">
        <v>11.2</v>
      </c>
      <c r="S4" s="72">
        <v>0</v>
      </c>
      <c r="T4" s="73">
        <v>639.54</v>
      </c>
      <c r="U4" s="146">
        <v>0</v>
      </c>
      <c r="V4" s="147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4927.1</v>
      </c>
      <c r="R5" s="75">
        <v>0</v>
      </c>
      <c r="S5" s="69">
        <v>0</v>
      </c>
      <c r="T5" s="76">
        <v>35.2</v>
      </c>
      <c r="U5" s="128">
        <v>0</v>
      </c>
      <c r="V5" s="129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4927.1</v>
      </c>
      <c r="R6" s="77">
        <v>0</v>
      </c>
      <c r="S6" s="78">
        <v>0</v>
      </c>
      <c r="T6" s="79">
        <v>0</v>
      </c>
      <c r="U6" s="130">
        <v>1</v>
      </c>
      <c r="V6" s="131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4927.1</v>
      </c>
      <c r="R7" s="77">
        <v>174.5</v>
      </c>
      <c r="S7" s="78">
        <v>0</v>
      </c>
      <c r="T7" s="79">
        <v>140</v>
      </c>
      <c r="U7" s="130">
        <v>0</v>
      </c>
      <c r="V7" s="131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4927.1</v>
      </c>
      <c r="R8" s="77">
        <v>0</v>
      </c>
      <c r="S8" s="78">
        <v>0</v>
      </c>
      <c r="T8" s="76">
        <v>120.9</v>
      </c>
      <c r="U8" s="128">
        <v>0</v>
      </c>
      <c r="V8" s="129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4927.1</v>
      </c>
      <c r="R9" s="77">
        <v>0</v>
      </c>
      <c r="S9" s="78">
        <v>0</v>
      </c>
      <c r="T9" s="76">
        <v>50.6</v>
      </c>
      <c r="U9" s="128">
        <v>0</v>
      </c>
      <c r="V9" s="129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4927.1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4927.1</v>
      </c>
      <c r="R11" s="75">
        <v>0</v>
      </c>
      <c r="S11" s="69">
        <v>0</v>
      </c>
      <c r="T11" s="76">
        <v>84.2</v>
      </c>
      <c r="U11" s="128">
        <v>0</v>
      </c>
      <c r="V11" s="129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12.340000000000312</v>
      </c>
      <c r="N12" s="69">
        <v>4596.52</v>
      </c>
      <c r="O12" s="69">
        <v>7800</v>
      </c>
      <c r="P12" s="3">
        <f t="shared" si="2"/>
        <v>0.589297435897436</v>
      </c>
      <c r="Q12" s="2">
        <v>4927.1</v>
      </c>
      <c r="R12" s="75">
        <v>0</v>
      </c>
      <c r="S12" s="69">
        <v>3.5</v>
      </c>
      <c r="T12" s="76">
        <v>4.9</v>
      </c>
      <c r="U12" s="128">
        <v>0</v>
      </c>
      <c r="V12" s="129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4927.1</v>
      </c>
      <c r="R13" s="75">
        <v>0</v>
      </c>
      <c r="S13" s="69">
        <v>0</v>
      </c>
      <c r="T13" s="76">
        <v>105.7</v>
      </c>
      <c r="U13" s="128">
        <v>0</v>
      </c>
      <c r="V13" s="129"/>
      <c r="W13" s="74">
        <f t="shared" si="3"/>
        <v>105.7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4927.1</v>
      </c>
      <c r="R14" s="75">
        <v>0</v>
      </c>
      <c r="S14" s="69">
        <v>0</v>
      </c>
      <c r="T14" s="80">
        <v>0.4</v>
      </c>
      <c r="U14" s="128">
        <v>0</v>
      </c>
      <c r="V14" s="129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4927.1</v>
      </c>
      <c r="R15" s="75">
        <v>0</v>
      </c>
      <c r="S15" s="69">
        <v>0</v>
      </c>
      <c r="T15" s="80">
        <v>34</v>
      </c>
      <c r="U15" s="128">
        <v>0</v>
      </c>
      <c r="V15" s="129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4927.1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4927.1</v>
      </c>
      <c r="R17" s="75">
        <v>1112.6</v>
      </c>
      <c r="S17" s="69">
        <v>0</v>
      </c>
      <c r="T17" s="80">
        <v>555.3</v>
      </c>
      <c r="U17" s="128">
        <v>0</v>
      </c>
      <c r="V17" s="129"/>
      <c r="W17" s="74">
        <f t="shared" si="3"/>
        <v>1667.8999999999999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4927.1</v>
      </c>
      <c r="R18" s="75"/>
      <c r="S18" s="69"/>
      <c r="T18" s="76"/>
      <c r="U18" s="128"/>
      <c r="V18" s="129"/>
      <c r="W18" s="74">
        <f t="shared" si="3"/>
        <v>0</v>
      </c>
    </row>
    <row r="19" spans="1:23" ht="12.75">
      <c r="A19" s="10">
        <v>42909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4927.1</v>
      </c>
      <c r="R19" s="75"/>
      <c r="S19" s="69"/>
      <c r="T19" s="76"/>
      <c r="U19" s="128"/>
      <c r="V19" s="129"/>
      <c r="W19" s="74">
        <f t="shared" si="3"/>
        <v>0</v>
      </c>
    </row>
    <row r="20" spans="1:23" ht="12.75">
      <c r="A20" s="10">
        <v>42912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4927.1</v>
      </c>
      <c r="R20" s="75"/>
      <c r="S20" s="69"/>
      <c r="T20" s="76"/>
      <c r="U20" s="128"/>
      <c r="V20" s="129"/>
      <c r="W20" s="74">
        <f t="shared" si="3"/>
        <v>0</v>
      </c>
    </row>
    <row r="21" spans="1:23" ht="12.75">
      <c r="A21" s="10">
        <v>42913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4927.1</v>
      </c>
      <c r="R21" s="81"/>
      <c r="S21" s="80"/>
      <c r="T21" s="76"/>
      <c r="U21" s="128"/>
      <c r="V21" s="129"/>
      <c r="W21" s="74">
        <f t="shared" si="3"/>
        <v>0</v>
      </c>
    </row>
    <row r="22" spans="1:23" ht="12.75">
      <c r="A22" s="10">
        <v>42915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12000</v>
      </c>
      <c r="P22" s="3">
        <f>N22/O22</f>
        <v>0</v>
      </c>
      <c r="Q22" s="2">
        <v>4927.1</v>
      </c>
      <c r="R22" s="81"/>
      <c r="S22" s="80"/>
      <c r="T22" s="76"/>
      <c r="U22" s="128"/>
      <c r="V22" s="129"/>
      <c r="W22" s="74">
        <f t="shared" si="3"/>
        <v>0</v>
      </c>
    </row>
    <row r="23" spans="1:23" ht="13.5" thickBot="1">
      <c r="A23" s="10">
        <v>42916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10100</v>
      </c>
      <c r="P23" s="3">
        <f t="shared" si="2"/>
        <v>0</v>
      </c>
      <c r="Q23" s="2">
        <v>4927.1</v>
      </c>
      <c r="R23" s="81"/>
      <c r="S23" s="80"/>
      <c r="T23" s="76"/>
      <c r="U23" s="128"/>
      <c r="V23" s="129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49785.29</v>
      </c>
      <c r="C24" s="92">
        <f t="shared" si="4"/>
        <v>3747.7699999999995</v>
      </c>
      <c r="D24" s="115">
        <f t="shared" si="4"/>
        <v>997.5500000000001</v>
      </c>
      <c r="E24" s="115">
        <f t="shared" si="4"/>
        <v>2750.22</v>
      </c>
      <c r="F24" s="92">
        <f t="shared" si="4"/>
        <v>464.84999999999997</v>
      </c>
      <c r="G24" s="92">
        <f t="shared" si="4"/>
        <v>7121.9000000000015</v>
      </c>
      <c r="H24" s="92">
        <f t="shared" si="4"/>
        <v>6994.26</v>
      </c>
      <c r="I24" s="92">
        <f t="shared" si="4"/>
        <v>1594.93</v>
      </c>
      <c r="J24" s="92">
        <f t="shared" si="4"/>
        <v>495.33000000000004</v>
      </c>
      <c r="K24" s="92">
        <f t="shared" si="4"/>
        <v>546</v>
      </c>
      <c r="L24" s="92">
        <f t="shared" si="4"/>
        <v>2874.5</v>
      </c>
      <c r="M24" s="91">
        <f t="shared" si="4"/>
        <v>282.1899999999998</v>
      </c>
      <c r="N24" s="91">
        <f t="shared" si="4"/>
        <v>73907.02</v>
      </c>
      <c r="O24" s="91">
        <f t="shared" si="4"/>
        <v>109200</v>
      </c>
      <c r="P24" s="93">
        <f>N24/O24</f>
        <v>0.6768042124542125</v>
      </c>
      <c r="Q24" s="2"/>
      <c r="R24" s="82">
        <f>SUM(R4:R23)</f>
        <v>1298.3</v>
      </c>
      <c r="S24" s="82">
        <f>SUM(S4:S23)</f>
        <v>3.5</v>
      </c>
      <c r="T24" s="82">
        <f>SUM(T4:T23)</f>
        <v>1770.7400000000002</v>
      </c>
      <c r="U24" s="117">
        <f>SUM(U4:U23)</f>
        <v>1</v>
      </c>
      <c r="V24" s="118"/>
      <c r="W24" s="82">
        <f>R24+S24+U24+T24+V24</f>
        <v>3073.54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42909</v>
      </c>
      <c r="S29" s="124">
        <v>2639.76507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42909</v>
      </c>
      <c r="S39" s="123">
        <v>37492.900799999945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102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103</v>
      </c>
      <c r="P27" s="153"/>
    </row>
    <row r="28" spans="1:16" ht="30.75" customHeight="1">
      <c r="A28" s="166"/>
      <c r="B28" s="48" t="s">
        <v>99</v>
      </c>
      <c r="C28" s="22" t="s">
        <v>23</v>
      </c>
      <c r="D28" s="48" t="str">
        <f>B28</f>
        <v>план на січень-червень 2017р.</v>
      </c>
      <c r="E28" s="22" t="str">
        <f>C28</f>
        <v>факт</v>
      </c>
      <c r="F28" s="47" t="str">
        <f>B28</f>
        <v>план на січень-червень 2017р.</v>
      </c>
      <c r="G28" s="62" t="str">
        <f>C28</f>
        <v>факт</v>
      </c>
      <c r="H28" s="48" t="str">
        <f>B28</f>
        <v>план на січень-червень 2017р.</v>
      </c>
      <c r="I28" s="22" t="str">
        <f>C28</f>
        <v>факт</v>
      </c>
      <c r="J28" s="47"/>
      <c r="K28" s="62"/>
      <c r="L28" s="45" t="str">
        <f>D28</f>
        <v>план на січень-червень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червень!S39</f>
        <v>37492.900799999945</v>
      </c>
      <c r="B29" s="49">
        <v>15630</v>
      </c>
      <c r="C29" s="49">
        <v>1603.21</v>
      </c>
      <c r="D29" s="49">
        <v>9000</v>
      </c>
      <c r="E29" s="49">
        <v>3.63</v>
      </c>
      <c r="F29" s="49">
        <v>16200</v>
      </c>
      <c r="G29" s="49">
        <v>6356.14</v>
      </c>
      <c r="H29" s="49">
        <v>6</v>
      </c>
      <c r="I29" s="49">
        <v>7</v>
      </c>
      <c r="J29" s="49"/>
      <c r="K29" s="49"/>
      <c r="L29" s="63">
        <f>H29+F29+D29+J29+B29</f>
        <v>40836</v>
      </c>
      <c r="M29" s="50">
        <f>C29+E29+G29+I29</f>
        <v>7969.9800000000005</v>
      </c>
      <c r="N29" s="51">
        <f>M29-L29</f>
        <v>-32866.02</v>
      </c>
      <c r="O29" s="156">
        <f>червень!S29</f>
        <v>2639.76507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349240</v>
      </c>
      <c r="C48" s="32">
        <v>331416.86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88150</v>
      </c>
      <c r="C49" s="32">
        <v>78763.45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100905.7</v>
      </c>
      <c r="C50" s="32">
        <v>103519.3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10389.1</v>
      </c>
      <c r="C51" s="32">
        <v>10600.97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59600</v>
      </c>
      <c r="C52" s="32">
        <v>48742.87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3645</v>
      </c>
      <c r="C53" s="32">
        <v>3267.35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13700</v>
      </c>
      <c r="C54" s="32">
        <v>13353.64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13169.499999999927</v>
      </c>
      <c r="C55" s="12">
        <v>16710.719999999914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638799.2999999999</v>
      </c>
      <c r="C56" s="9">
        <v>606375.1599999999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15630</v>
      </c>
      <c r="C58" s="9">
        <f>C29</f>
        <v>1603.21</v>
      </c>
    </row>
    <row r="59" spans="1:3" ht="25.5">
      <c r="A59" s="83" t="s">
        <v>54</v>
      </c>
      <c r="B59" s="9">
        <f>D29</f>
        <v>9000</v>
      </c>
      <c r="C59" s="9">
        <f>E29</f>
        <v>3.63</v>
      </c>
    </row>
    <row r="60" spans="1:3" ht="12.75">
      <c r="A60" s="83" t="s">
        <v>55</v>
      </c>
      <c r="B60" s="9">
        <f>F29</f>
        <v>16200</v>
      </c>
      <c r="C60" s="9">
        <f>G29</f>
        <v>6356.14</v>
      </c>
    </row>
    <row r="61" spans="1:3" ht="25.5">
      <c r="A61" s="83" t="s">
        <v>56</v>
      </c>
      <c r="B61" s="9">
        <f>H29</f>
        <v>6</v>
      </c>
      <c r="C61" s="9">
        <f>I29</f>
        <v>7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2017-06-16T08:35:59Z</cp:lastPrinted>
  <dcterms:created xsi:type="dcterms:W3CDTF">2006-11-30T08:16:02Z</dcterms:created>
  <dcterms:modified xsi:type="dcterms:W3CDTF">2017-06-23T07:36:34Z</dcterms:modified>
  <cp:category/>
  <cp:version/>
  <cp:contentType/>
  <cp:contentStatus/>
</cp:coreProperties>
</file>